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ΟΠΩΡΟΚΗΠΕΥΤΙΚΩΝ\2026\"/>
    </mc:Choice>
  </mc:AlternateContent>
  <xr:revisionPtr revIDLastSave="0" documentId="13_ncr:1_{EAA4B681-0276-40FD-B4B9-F840F1A7AF0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ΔΕΛΤΙΟ ΠΙΣΤ ΤΙΜΩΝ ΟΠΩΡ-ΚΩΝ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2" i="1" l="1"/>
  <c r="G49" i="1"/>
  <c r="G48" i="1"/>
  <c r="H48" i="1" s="1"/>
  <c r="I48" i="1" s="1"/>
  <c r="G46" i="1"/>
  <c r="H46" i="1" s="1"/>
  <c r="I46" i="1" s="1"/>
  <c r="G42" i="1"/>
  <c r="C27" i="1"/>
  <c r="C12" i="1"/>
  <c r="H27" i="1"/>
  <c r="I27" i="1" s="1"/>
  <c r="H25" i="1"/>
  <c r="I25" i="1" s="1"/>
  <c r="H12" i="1"/>
  <c r="I12" i="1" s="1"/>
  <c r="H52" i="1"/>
  <c r="I52" i="1" s="1"/>
  <c r="H11" i="1"/>
  <c r="I11" i="1" s="1"/>
  <c r="H43" i="1"/>
  <c r="I43" i="1" s="1"/>
  <c r="H53" i="1"/>
  <c r="I53" i="1" s="1"/>
  <c r="H51" i="1"/>
  <c r="I51" i="1" s="1"/>
  <c r="H50" i="1"/>
  <c r="I50" i="1" s="1"/>
  <c r="H49" i="1"/>
  <c r="I49" i="1" s="1"/>
  <c r="H47" i="1"/>
  <c r="I47" i="1" s="1"/>
  <c r="H45" i="1"/>
  <c r="I45" i="1" s="1"/>
  <c r="H44" i="1"/>
  <c r="I44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6" i="1"/>
  <c r="I26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</calcChain>
</file>

<file path=xl/sharedStrings.xml><?xml version="1.0" encoding="utf-8"?>
<sst xmlns="http://schemas.openxmlformats.org/spreadsheetml/2006/main" count="122" uniqueCount="74">
  <si>
    <t xml:space="preserve">ΕΛΛΗΝΙΚΗ ΔΗΜΟΚΡΑΤΙΑ                                                                                                  </t>
  </si>
  <si>
    <t xml:space="preserve">ΠΕΡΙΦΕΡΕΙΑ ΚΕΝΤΡΙΚΗΣ ΜΑΚΕΔΟΝΙΑΣ                                                                      </t>
  </si>
  <si>
    <t xml:space="preserve">ΓΕΝΙΚΗ ΔΙΕΥΘΥΝΣΗ ΑΝΑΠΤΥΞΗΣ &amp; ΠΕΡΙΒΑΛΛΟΝΤΟΣ                 </t>
  </si>
  <si>
    <t>ΔΙΕΥΘΥΝΣΗ ΑΝΑΠΤΥΞΗΣ &amp; ΠΕΡΙΒΑΛΛΟΝΤΟΣ Π.Ε. ΚΙΛΚΙΣ</t>
  </si>
  <si>
    <t>ΤΜΗΜΑ ΕΜΠΟΡΙΟΥ &amp; Α.Ε.</t>
  </si>
  <si>
    <t>ΔΕΛΤΙΟ ΠΙΣΤΟΠΟΙΗΣΗΣ ΤΙΜΩΝ ΟΠΩΡΟΚΗΠΕΥΤΙΚΩΝ</t>
  </si>
  <si>
    <t>(σύμφωνα με το άρθρο 13 του Ν. 3438/2006)</t>
  </si>
  <si>
    <t>ΕΙΔΟΣ</t>
  </si>
  <si>
    <t>ΓΡΗΓΟΡΑΚΗΣ ΠΡΟΔΡΟΜΟΣ</t>
  </si>
  <si>
    <t>ΤΣΑΤΣΗΣ ΘΕΟΔΩΡΟΣ</t>
  </si>
  <si>
    <t>ΕΥΘΥΜΙΑΔΟΥ ΕΛΕΝΗ</t>
  </si>
  <si>
    <t>ΓΕΩΡΓΟΥΣΗΣ ΛΑΜΠΡΟΣ</t>
  </si>
  <si>
    <t xml:space="preserve">   ΜΕΣΗ  ΤΙΜΗ</t>
  </si>
  <si>
    <t>ΜΕΣΗ ΤΙΜΗ                                       ΧΩΡΙΣ ΦΠΑ</t>
  </si>
  <si>
    <t>ΛΑΧΑΝΙΚΑ</t>
  </si>
  <si>
    <t>ΠΑΤΑΤΕΣ (κιλό)</t>
  </si>
  <si>
    <t>ΚΡΕΜΜΥΔΙΑ ΞΕΡΑ (κιλό)</t>
  </si>
  <si>
    <t>ΛΑΧΑΝΟ (κιλό)</t>
  </si>
  <si>
    <t>ΜΑΡΟΥΛΙ (κιλό)</t>
  </si>
  <si>
    <t>ΚΟΥΝΟΥΠΙΔΙ (κιλό)</t>
  </si>
  <si>
    <t>ΜΠΡΟΚΟΛΟ (κιλό)</t>
  </si>
  <si>
    <t>-</t>
  </si>
  <si>
    <t>ΚΑΡΟΤΑ (κιλό)</t>
  </si>
  <si>
    <t>ΑΝΤΙΔΙΑ (κιλό)</t>
  </si>
  <si>
    <t>ΠΑΝΤΖΑΡΙΑ (κιλό)</t>
  </si>
  <si>
    <t>ΠΡΑΣΑ (κιλό)</t>
  </si>
  <si>
    <t>ΣΠΑΝΑΚΙ (κιλό)</t>
  </si>
  <si>
    <t>ΚΗΠΕΥΤΙΚΑ</t>
  </si>
  <si>
    <t>ΠΙΠΕΡΙΕΣ ΓΙΑ ΤΗΓΑΝΙ (κιλό)</t>
  </si>
  <si>
    <t>ΠΙΠΕΡΙΕΣ ΦΛΩΡΙΝΗΣ (κιλό)</t>
  </si>
  <si>
    <t>ΜΕΛΙΤΖΑΝΕΣ (κιλό)</t>
  </si>
  <si>
    <t>ΚΟΛΟΚΥΘΙΑ (κιλό)</t>
  </si>
  <si>
    <t>ΝΤΟΜΑΤΕΣ (κιλό)</t>
  </si>
  <si>
    <t>ΑΓΓΟΥΡΙΑ (τεμάχιο)</t>
  </si>
  <si>
    <t>ΦΑΣΟΛΑΚΙΑ (κιλό)</t>
  </si>
  <si>
    <t>ΜΠΑΜΙΕΣ (κιλό)</t>
  </si>
  <si>
    <t>ΑΝΗΘΟΣ (τεμάχιο)</t>
  </si>
  <si>
    <t>ΜΑΪΝΤΑΝΟΣ (τεμάχιο)</t>
  </si>
  <si>
    <t>ΣΕΛΙΝΟ (κιλό)</t>
  </si>
  <si>
    <t>ΚΡΕΜΜΥΔΑΚΙΑ ΦΡΕΣΚΑ (τεμάχιο)</t>
  </si>
  <si>
    <t>ΦΡΟΥΤΑ</t>
  </si>
  <si>
    <t>ΜΗΛΑ ΣΤΑΡΚΙΝ (κιλό)</t>
  </si>
  <si>
    <t>ΑΧΛΑΔΙΑ (κιλό)</t>
  </si>
  <si>
    <t>ΠΟΡΤΟΚΑΛΙΑ ΕΠΙΤΡΑΠΕΖΙΑ (κιλό)</t>
  </si>
  <si>
    <t>ΠΟΡΤΟΚΑΛΙΑ ΧΥΜΟΥ (κιλό)</t>
  </si>
  <si>
    <t>ΜΑΝΤΑΡΙΝΙΑ (κιλό)</t>
  </si>
  <si>
    <t>ΛΕΜΟΝΙΑ (κιλό)</t>
  </si>
  <si>
    <t>ΑΚΤΙΝΙΔΙΑ (κιλό)</t>
  </si>
  <si>
    <t>ΜΠΑΝΑΝΕΣ (κιλό)</t>
  </si>
  <si>
    <t>ΚΑΣΤΑΝΑ (κιλό)</t>
  </si>
  <si>
    <t>ΦΡΑΟΥΛΕΣ (κιλό)</t>
  </si>
  <si>
    <t>ΚΕΡΑΣΙΑ (κιλό)</t>
  </si>
  <si>
    <t>ΒΕΡΥΚΟΚΑ (κιλό)</t>
  </si>
  <si>
    <t>ΡΟΔΑΚΙΝΑ (κιλό)</t>
  </si>
  <si>
    <t>ΝΕΚΤΑΡΙΝΙΑ (κιλό)</t>
  </si>
  <si>
    <t>ΚΑΡΠΟΥΖΙΑ (κιλό)</t>
  </si>
  <si>
    <t>ΠΕΠΟΝΙΑ (κιλό)</t>
  </si>
  <si>
    <t>ΣΤΑΦΥΛΙΑ (κιλό)</t>
  </si>
  <si>
    <t>ΔΑΜΑΣΚΗΝΑ (κιλό)</t>
  </si>
  <si>
    <t xml:space="preserve">   ΠΑΡΑΤΗΡΗΣΕΙΣ:</t>
  </si>
  <si>
    <t>Ο Αν/τής Προϊστάμενος Διεύθυνσης</t>
  </si>
  <si>
    <t xml:space="preserve">1. Στις τιμές πώλησης προϊόντων συμπεριλαμβάνεται Φ.Π.Α.                                                </t>
  </si>
  <si>
    <t>2. Οι τιμές πώλησης αναφέρονται σε προϊόντα ποιότητας Α΄.</t>
  </si>
  <si>
    <t xml:space="preserve">                              </t>
  </si>
  <si>
    <t xml:space="preserve">                               </t>
  </si>
  <si>
    <t>ΑΡΩΜΑΤΙΚΑ</t>
  </si>
  <si>
    <t>ΣΚΟΡΔΑ (κιλό)</t>
  </si>
  <si>
    <t xml:space="preserve"> -</t>
  </si>
  <si>
    <t>ΤΣΟΜΕΪΔΗΣ ΧΡΗΣΤΟΣ</t>
  </si>
  <si>
    <t xml:space="preserve"> - </t>
  </si>
  <si>
    <t>ΠΙΠΕΡΙΕΣ ΓΕΜΙΣΤΕΣ (κιλό)</t>
  </si>
  <si>
    <t>Παντελής Σωτηριάδης</t>
  </si>
  <si>
    <t>Κιλκίς 17 Ιουλίου 2026</t>
  </si>
  <si>
    <t>Αρ.Πρωτ.: οικ. 545094(1567)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</si>
</sst>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 Greek"/>
      <charset val="161"/>
    </font>
    <font>
      <sz val="10"/>
      <color rgb="FFFFFFFF"/>
      <name val="Arial Greek"/>
      <charset val="161"/>
    </font>
    <font>
      <b/>
      <sz val="10"/>
      <color rgb="FF000000"/>
      <name val="Arial Greek"/>
      <charset val="161"/>
    </font>
    <font>
      <sz val="10"/>
      <color rgb="FFCC0000"/>
      <name val="Arial Greek"/>
      <charset val="161"/>
    </font>
    <font>
      <b/>
      <sz val="10"/>
      <color rgb="FFFFFFFF"/>
      <name val="Arial Greek"/>
      <charset val="161"/>
    </font>
    <font>
      <i/>
      <sz val="10"/>
      <color rgb="FF808080"/>
      <name val="Arial Greek"/>
      <charset val="161"/>
    </font>
    <font>
      <sz val="10"/>
      <color rgb="FF006600"/>
      <name val="Arial Greek"/>
      <charset val="161"/>
    </font>
    <font>
      <sz val="18"/>
      <color rgb="FF000000"/>
      <name val="Arial Greek"/>
      <charset val="161"/>
    </font>
    <font>
      <b/>
      <sz val="24"/>
      <color rgb="FF000000"/>
      <name val="Arial Greek"/>
      <charset val="161"/>
    </font>
    <font>
      <sz val="12"/>
      <color rgb="FF000000"/>
      <name val="Arial Greek"/>
      <charset val="161"/>
    </font>
    <font>
      <u/>
      <sz val="10"/>
      <color rgb="FF0000EE"/>
      <name val="Arial Greek"/>
      <charset val="161"/>
    </font>
    <font>
      <sz val="10"/>
      <color rgb="FF996600"/>
      <name val="Arial Greek"/>
      <charset val="161"/>
    </font>
    <font>
      <sz val="10"/>
      <color rgb="FF333333"/>
      <name val="Arial Greek"/>
      <charset val="161"/>
    </font>
    <font>
      <b/>
      <i/>
      <u/>
      <sz val="10"/>
      <color rgb="FF000000"/>
      <name val="Arial Greek"/>
      <charset val="161"/>
    </font>
    <font>
      <sz val="10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b/>
      <sz val="9"/>
      <color rgb="FF000000"/>
      <name val="Arial"/>
      <family val="2"/>
      <charset val="161"/>
    </font>
    <font>
      <b/>
      <sz val="10"/>
      <color rgb="FF000000"/>
      <name val="Arial"/>
      <family val="2"/>
      <charset val="161"/>
    </font>
    <font>
      <b/>
      <u/>
      <sz val="11"/>
      <color rgb="FF000000"/>
      <name val="Arial"/>
      <family val="2"/>
      <charset val="161"/>
    </font>
    <font>
      <b/>
      <sz val="7"/>
      <color rgb="FF000000"/>
      <name val="Arial Greek"/>
      <charset val="161"/>
    </font>
    <font>
      <sz val="9"/>
      <color rgb="FF000000"/>
      <name val="Arial"/>
      <family val="2"/>
      <charset val="161"/>
    </font>
    <font>
      <sz val="10"/>
      <name val="Arial Greek"/>
      <charset val="161"/>
    </font>
    <font>
      <sz val="9"/>
      <color rgb="FF000000"/>
      <name val="Arial Greek"/>
      <charset val="161"/>
    </font>
    <font>
      <b/>
      <sz val="9"/>
      <color rgb="FF000000"/>
      <name val="Arial Greek"/>
      <charset val="161"/>
    </font>
    <font>
      <sz val="9"/>
      <color rgb="FF000000"/>
      <name val="Arial Narrow"/>
      <family val="2"/>
      <charset val="161"/>
    </font>
    <font>
      <sz val="10"/>
      <color rgb="FF000000"/>
      <name val="Arial Greek"/>
      <charset val="161"/>
    </font>
    <font>
      <b/>
      <sz val="9"/>
      <name val="Arial Narrow"/>
      <family val="2"/>
      <charset val="161"/>
    </font>
    <font>
      <b/>
      <sz val="11"/>
      <color rgb="FF000000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0" fontId="1" fillId="2" borderId="0" applyBorder="0" applyProtection="0"/>
    <xf numFmtId="0" fontId="1" fillId="3" borderId="0" applyBorder="0" applyProtection="0"/>
    <xf numFmtId="0" fontId="26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3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3" fillId="0" borderId="0" applyBorder="0" applyProtection="0"/>
  </cellStyleXfs>
  <cellXfs count="42">
    <xf numFmtId="0" fontId="0" fillId="0" borderId="0" xfId="0"/>
    <xf numFmtId="0" fontId="0" fillId="0" borderId="0" xfId="0" applyAlignment="1" applyProtection="1"/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right"/>
    </xf>
    <xf numFmtId="0" fontId="16" fillId="0" borderId="0" xfId="0" applyFont="1" applyBorder="1" applyAlignment="1" applyProtection="1"/>
    <xf numFmtId="0" fontId="16" fillId="0" borderId="0" xfId="0" applyFont="1" applyAlignment="1" applyProtection="1"/>
    <xf numFmtId="0" fontId="16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8" fillId="0" borderId="0" xfId="0" applyFont="1" applyAlignment="1" applyProtection="1"/>
    <xf numFmtId="0" fontId="16" fillId="0" borderId="0" xfId="0" applyFont="1" applyAlignment="1" applyProtection="1">
      <alignment horizontal="right"/>
    </xf>
    <xf numFmtId="0" fontId="17" fillId="0" borderId="2" xfId="0" applyFont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1" fillId="0" borderId="2" xfId="0" applyFont="1" applyBorder="1" applyAlignment="1" applyProtection="1">
      <alignment horizontal="left"/>
    </xf>
    <xf numFmtId="4" fontId="18" fillId="0" borderId="2" xfId="0" applyNumberFormat="1" applyFont="1" applyBorder="1" applyAlignment="1" applyProtection="1">
      <alignment horizontal="center"/>
    </xf>
    <xf numFmtId="2" fontId="2" fillId="0" borderId="2" xfId="0" applyNumberFormat="1" applyFont="1" applyBorder="1" applyAlignment="1" applyProtection="1">
      <alignment horizontal="center"/>
    </xf>
    <xf numFmtId="4" fontId="0" fillId="0" borderId="0" xfId="0" applyNumberFormat="1" applyAlignment="1" applyProtection="1"/>
    <xf numFmtId="0" fontId="17" fillId="0" borderId="0" xfId="0" applyFont="1" applyAlignment="1" applyProtection="1"/>
    <xf numFmtId="0" fontId="21" fillId="0" borderId="0" xfId="0" applyFont="1" applyAlignment="1" applyProtection="1"/>
    <xf numFmtId="0" fontId="2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right"/>
    </xf>
    <xf numFmtId="0" fontId="23" fillId="0" borderId="0" xfId="0" applyFont="1" applyAlignment="1" applyProtection="1"/>
    <xf numFmtId="0" fontId="17" fillId="0" borderId="0" xfId="0" applyFont="1" applyAlignment="1" applyProtection="1">
      <alignment horizontal="left"/>
    </xf>
    <xf numFmtId="0" fontId="24" fillId="0" borderId="0" xfId="0" applyFont="1" applyAlignment="1" applyProtection="1"/>
    <xf numFmtId="0" fontId="25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right"/>
    </xf>
    <xf numFmtId="0" fontId="18" fillId="0" borderId="2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left"/>
    </xf>
    <xf numFmtId="0" fontId="21" fillId="0" borderId="4" xfId="0" applyFont="1" applyBorder="1" applyAlignment="1" applyProtection="1">
      <alignment horizontal="left"/>
    </xf>
    <xf numFmtId="0" fontId="21" fillId="0" borderId="3" xfId="0" applyFont="1" applyBorder="1" applyAlignment="1" applyProtection="1"/>
    <xf numFmtId="2" fontId="22" fillId="0" borderId="2" xfId="18" applyNumberFormat="1" applyFont="1" applyBorder="1" applyAlignment="1" applyProtection="1">
      <alignment horizontal="center"/>
    </xf>
    <xf numFmtId="4" fontId="22" fillId="0" borderId="2" xfId="18" applyNumberFormat="1" applyFont="1" applyBorder="1" applyAlignment="1" applyProtection="1">
      <alignment horizontal="center"/>
    </xf>
    <xf numFmtId="0" fontId="27" fillId="0" borderId="2" xfId="18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/>
    </xf>
    <xf numFmtId="14" fontId="18" fillId="0" borderId="0" xfId="0" applyNumberFormat="1" applyFont="1" applyBorder="1" applyAlignment="1" applyProtection="1">
      <alignment horizontal="left"/>
    </xf>
    <xf numFmtId="0" fontId="18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center" textRotation="90" wrapText="1"/>
    </xf>
    <xf numFmtId="0" fontId="17" fillId="0" borderId="0" xfId="0" applyFont="1" applyBorder="1" applyAlignment="1" applyProtection="1">
      <alignment horizontal="center"/>
    </xf>
    <xf numFmtId="0" fontId="17" fillId="0" borderId="2" xfId="0" applyFont="1" applyBorder="1" applyAlignment="1" applyProtection="1">
      <alignment textRotation="90"/>
    </xf>
  </cellXfs>
  <cellStyles count="19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3" xfId="9" xr:uid="{00000000-0005-0000-0000-00000E000000}"/>
    <cellStyle name="Heading 12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te 17" xfId="14" xr:uid="{00000000-0005-0000-0000-000013000000}"/>
    <cellStyle name="Result 18" xfId="15" xr:uid="{00000000-0005-0000-0000-000014000000}"/>
    <cellStyle name="Status 19" xfId="16" xr:uid="{00000000-0005-0000-0000-000015000000}"/>
    <cellStyle name="Text 20" xfId="17" xr:uid="{00000000-0005-0000-0000-000016000000}"/>
    <cellStyle name="Warning 21" xfId="18" xr:uid="{00000000-0005-0000-0000-000017000000}"/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177480</xdr:colOff>
      <xdr:row>0</xdr:row>
      <xdr:rowOff>55440</xdr:rowOff>
    </xdr:from>
    <xdr:to>
      <xdr:col>1</xdr:col>
      <xdr:colOff>649800</xdr:colOff>
      <xdr:row>1</xdr:row>
      <xdr:rowOff>154800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8800" y="55440"/>
          <a:ext cx="472320" cy="270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zoomScale="110" zoomScaleNormal="110" workbookViewId="0">
      <selection activeCell="E4" sqref="E4:H4"/>
    </sheetView>
  </sheetViews>
  <sheetFormatPr defaultColWidth="8.5703125" defaultRowHeight="15.75" x14ac:dyDescent="0.25"/>
  <cols>
    <col min="1" max="1" width="3" style="1" customWidth="1"/>
    <col min="2" max="2" width="25.42578125" style="1" customWidth="1"/>
    <col min="3" max="3" width="12" style="2" customWidth="1"/>
    <col min="4" max="4" width="10.28515625" style="3" customWidth="1"/>
    <col min="5" max="5" width="12.42578125" style="3" customWidth="1"/>
    <col min="6" max="6" width="11.7109375" style="3" customWidth="1"/>
    <col min="7" max="7" width="10.42578125" style="3" customWidth="1"/>
    <col min="8" max="8" width="9.7109375" style="1" bestFit="1" customWidth="1"/>
    <col min="9" max="9" width="9.7109375" style="1" hidden="1" customWidth="1"/>
    <col min="10" max="10" width="9.7109375" style="1" customWidth="1"/>
  </cols>
  <sheetData>
    <row r="1" spans="1:9" ht="13.5" customHeight="1" x14ac:dyDescent="0.2">
      <c r="A1" s="4"/>
      <c r="B1" s="4"/>
      <c r="C1" s="4"/>
      <c r="D1" s="4"/>
      <c r="E1" s="4"/>
      <c r="F1" s="4"/>
      <c r="G1" s="4"/>
      <c r="H1" s="5"/>
    </row>
    <row r="2" spans="1:9" ht="13.5" customHeight="1" x14ac:dyDescent="0.2">
      <c r="A2" s="4"/>
      <c r="B2" s="4"/>
      <c r="C2" s="4"/>
      <c r="D2" s="4"/>
      <c r="E2" s="4"/>
      <c r="F2" s="4"/>
      <c r="G2" s="4"/>
      <c r="H2" s="6"/>
    </row>
    <row r="3" spans="1:9" ht="15" customHeight="1" x14ac:dyDescent="0.2">
      <c r="A3" s="33" t="s">
        <v>0</v>
      </c>
      <c r="B3" s="33"/>
      <c r="C3" s="33"/>
      <c r="D3" s="33"/>
      <c r="E3" s="34" t="s">
        <v>72</v>
      </c>
      <c r="F3" s="35"/>
      <c r="G3" s="35"/>
      <c r="H3" s="35"/>
    </row>
    <row r="4" spans="1:9" ht="10.5" customHeight="1" x14ac:dyDescent="0.2">
      <c r="A4" s="33" t="s">
        <v>1</v>
      </c>
      <c r="B4" s="33"/>
      <c r="C4" s="33"/>
      <c r="D4" s="33"/>
      <c r="E4" s="35" t="s">
        <v>73</v>
      </c>
      <c r="F4" s="35"/>
      <c r="G4" s="35"/>
      <c r="H4" s="35"/>
    </row>
    <row r="5" spans="1:9" ht="11.25" customHeight="1" x14ac:dyDescent="0.2">
      <c r="A5" s="33" t="s">
        <v>2</v>
      </c>
      <c r="B5" s="33"/>
      <c r="C5" s="33"/>
      <c r="D5" s="33"/>
      <c r="E5" s="7"/>
      <c r="F5" s="8"/>
      <c r="G5" s="5"/>
      <c r="H5" s="5"/>
    </row>
    <row r="6" spans="1:9" ht="12.75" customHeight="1" x14ac:dyDescent="0.2">
      <c r="A6" s="33" t="s">
        <v>3</v>
      </c>
      <c r="B6" s="33"/>
      <c r="C6" s="33"/>
      <c r="D6" s="33"/>
      <c r="E6" s="7"/>
      <c r="F6" s="8"/>
      <c r="G6" s="5"/>
      <c r="H6" s="5"/>
    </row>
    <row r="7" spans="1:9" ht="10.5" customHeight="1" x14ac:dyDescent="0.2">
      <c r="A7" s="36" t="s">
        <v>4</v>
      </c>
      <c r="B7" s="36"/>
      <c r="C7" s="36"/>
      <c r="D7" s="36"/>
      <c r="E7" s="9"/>
      <c r="F7" s="9"/>
      <c r="G7" s="5"/>
      <c r="H7" s="5"/>
    </row>
    <row r="8" spans="1:9" ht="19.5" customHeight="1" x14ac:dyDescent="0.25">
      <c r="A8" s="37" t="s">
        <v>5</v>
      </c>
      <c r="B8" s="37"/>
      <c r="C8" s="37"/>
      <c r="D8" s="37"/>
      <c r="E8" s="37"/>
      <c r="F8" s="37"/>
      <c r="G8" s="37"/>
      <c r="H8" s="37"/>
    </row>
    <row r="9" spans="1:9" ht="18.75" customHeight="1" x14ac:dyDescent="0.2">
      <c r="A9" s="38" t="s">
        <v>6</v>
      </c>
      <c r="B9" s="38"/>
      <c r="C9" s="38"/>
      <c r="D9" s="38"/>
      <c r="E9" s="38"/>
      <c r="F9" s="38"/>
      <c r="G9" s="38"/>
      <c r="H9" s="38"/>
    </row>
    <row r="10" spans="1:9" s="12" customFormat="1" ht="37.5" customHeight="1" x14ac:dyDescent="0.2">
      <c r="A10" s="26"/>
      <c r="B10" s="26" t="s">
        <v>7</v>
      </c>
      <c r="C10" s="32" t="s">
        <v>8</v>
      </c>
      <c r="D10" s="32" t="s">
        <v>9</v>
      </c>
      <c r="E10" s="32" t="s">
        <v>10</v>
      </c>
      <c r="F10" s="32" t="s">
        <v>11</v>
      </c>
      <c r="G10" s="32" t="s">
        <v>68</v>
      </c>
      <c r="H10" s="10" t="s">
        <v>12</v>
      </c>
      <c r="I10" s="11" t="s">
        <v>13</v>
      </c>
    </row>
    <row r="11" spans="1:9" ht="12.75" customHeight="1" x14ac:dyDescent="0.2">
      <c r="A11" s="39" t="s">
        <v>14</v>
      </c>
      <c r="B11" s="13" t="s">
        <v>15</v>
      </c>
      <c r="C11" s="30">
        <v>1.1499999999999999</v>
      </c>
      <c r="D11" s="30">
        <v>1.2</v>
      </c>
      <c r="E11" s="30">
        <v>1.2</v>
      </c>
      <c r="F11" s="30">
        <v>1.1000000000000001</v>
      </c>
      <c r="G11" s="30">
        <v>1.3</v>
      </c>
      <c r="H11" s="14">
        <f t="shared" ref="H11:H53" si="0">AVERAGE(C11:G11)</f>
        <v>1.19</v>
      </c>
      <c r="I11" s="15">
        <f t="shared" ref="I11:I53" si="1">H11/113%</f>
        <v>1.0530973451327434</v>
      </c>
    </row>
    <row r="12" spans="1:9" ht="12.75" customHeight="1" x14ac:dyDescent="0.2">
      <c r="A12" s="39"/>
      <c r="B12" s="13" t="s">
        <v>16</v>
      </c>
      <c r="C12" s="30">
        <f>AVERAGE(0.89,0.98)</f>
        <v>0.93500000000000005</v>
      </c>
      <c r="D12" s="30">
        <v>1</v>
      </c>
      <c r="E12" s="30">
        <v>0.8</v>
      </c>
      <c r="F12" s="30">
        <v>1.1000000000000001</v>
      </c>
      <c r="G12" s="30">
        <v>1.3</v>
      </c>
      <c r="H12" s="14">
        <f t="shared" si="0"/>
        <v>1.0270000000000001</v>
      </c>
      <c r="I12" s="15">
        <f t="shared" si="1"/>
        <v>0.90884955752212415</v>
      </c>
    </row>
    <row r="13" spans="1:9" ht="12.75" customHeight="1" x14ac:dyDescent="0.2">
      <c r="A13" s="39"/>
      <c r="B13" s="13" t="s">
        <v>17</v>
      </c>
      <c r="C13" s="31">
        <v>0.9</v>
      </c>
      <c r="D13" s="30">
        <v>0.8</v>
      </c>
      <c r="E13" s="30">
        <v>0.95</v>
      </c>
      <c r="F13" s="30">
        <v>1</v>
      </c>
      <c r="G13" s="30">
        <v>1.25</v>
      </c>
      <c r="H13" s="14">
        <f t="shared" si="0"/>
        <v>0.98000000000000009</v>
      </c>
      <c r="I13" s="15">
        <f t="shared" si="1"/>
        <v>0.86725663716814172</v>
      </c>
    </row>
    <row r="14" spans="1:9" ht="12.75" customHeight="1" x14ac:dyDescent="0.2">
      <c r="A14" s="39"/>
      <c r="B14" s="13" t="s">
        <v>18</v>
      </c>
      <c r="C14" s="30">
        <v>1.8</v>
      </c>
      <c r="D14" s="30">
        <v>2</v>
      </c>
      <c r="E14" s="30">
        <v>2.2000000000000002</v>
      </c>
      <c r="F14" s="30">
        <v>1.5</v>
      </c>
      <c r="G14" s="30">
        <v>3.5</v>
      </c>
      <c r="H14" s="14">
        <f t="shared" si="0"/>
        <v>2.2000000000000002</v>
      </c>
      <c r="I14" s="15">
        <f t="shared" si="1"/>
        <v>1.946902654867257</v>
      </c>
    </row>
    <row r="15" spans="1:9" ht="12.75" customHeight="1" x14ac:dyDescent="0.2">
      <c r="A15" s="39"/>
      <c r="B15" s="13" t="s">
        <v>19</v>
      </c>
      <c r="C15" s="30" t="s">
        <v>21</v>
      </c>
      <c r="D15" s="30" t="s">
        <v>67</v>
      </c>
      <c r="E15" s="30" t="s">
        <v>21</v>
      </c>
      <c r="F15" s="30" t="s">
        <v>67</v>
      </c>
      <c r="G15" s="30" t="s">
        <v>21</v>
      </c>
      <c r="H15" s="14" t="e">
        <f t="shared" si="0"/>
        <v>#DIV/0!</v>
      </c>
      <c r="I15" s="15" t="e">
        <f t="shared" si="1"/>
        <v>#DIV/0!</v>
      </c>
    </row>
    <row r="16" spans="1:9" ht="12.75" customHeight="1" x14ac:dyDescent="0.2">
      <c r="A16" s="39"/>
      <c r="B16" s="13" t="s">
        <v>20</v>
      </c>
      <c r="C16" s="30" t="s">
        <v>21</v>
      </c>
      <c r="D16" s="30" t="s">
        <v>21</v>
      </c>
      <c r="E16" s="30" t="s">
        <v>21</v>
      </c>
      <c r="F16" s="30" t="s">
        <v>21</v>
      </c>
      <c r="G16" s="30" t="s">
        <v>21</v>
      </c>
      <c r="H16" s="14" t="e">
        <f t="shared" si="0"/>
        <v>#DIV/0!</v>
      </c>
      <c r="I16" s="15" t="e">
        <f t="shared" si="1"/>
        <v>#DIV/0!</v>
      </c>
    </row>
    <row r="17" spans="1:10" ht="12.75" customHeight="1" x14ac:dyDescent="0.2">
      <c r="A17" s="39"/>
      <c r="B17" s="13" t="s">
        <v>22</v>
      </c>
      <c r="C17" s="30">
        <v>1.2</v>
      </c>
      <c r="D17" s="30">
        <v>1.2</v>
      </c>
      <c r="E17" s="30">
        <v>1</v>
      </c>
      <c r="F17" s="30">
        <v>1.5</v>
      </c>
      <c r="G17" s="30">
        <v>1.8</v>
      </c>
      <c r="H17" s="14">
        <f t="shared" si="0"/>
        <v>1.34</v>
      </c>
      <c r="I17" s="15">
        <f t="shared" si="1"/>
        <v>1.1858407079646021</v>
      </c>
    </row>
    <row r="18" spans="1:10" ht="12.75" customHeight="1" x14ac:dyDescent="0.2">
      <c r="A18" s="39"/>
      <c r="B18" s="13" t="s">
        <v>23</v>
      </c>
      <c r="C18" s="30">
        <v>1.5</v>
      </c>
      <c r="D18" s="30" t="s">
        <v>21</v>
      </c>
      <c r="E18" s="30" t="s">
        <v>21</v>
      </c>
      <c r="F18" s="30" t="s">
        <v>21</v>
      </c>
      <c r="G18" s="30" t="s">
        <v>21</v>
      </c>
      <c r="H18" s="14">
        <f t="shared" si="0"/>
        <v>1.5</v>
      </c>
      <c r="I18" s="15">
        <f t="shared" si="1"/>
        <v>1.3274336283185841</v>
      </c>
    </row>
    <row r="19" spans="1:10" ht="12.75" customHeight="1" x14ac:dyDescent="0.2">
      <c r="A19" s="39"/>
      <c r="B19" s="13" t="s">
        <v>24</v>
      </c>
      <c r="C19" s="30">
        <v>1.3</v>
      </c>
      <c r="D19" s="30" t="s">
        <v>21</v>
      </c>
      <c r="E19" s="30" t="s">
        <v>21</v>
      </c>
      <c r="F19" s="30" t="s">
        <v>69</v>
      </c>
      <c r="G19" s="30">
        <v>2.5</v>
      </c>
      <c r="H19" s="14">
        <f t="shared" si="0"/>
        <v>1.9</v>
      </c>
      <c r="I19" s="15">
        <f t="shared" si="1"/>
        <v>1.68141592920354</v>
      </c>
    </row>
    <row r="20" spans="1:10" ht="12.75" customHeight="1" x14ac:dyDescent="0.2">
      <c r="A20" s="39"/>
      <c r="B20" s="13" t="s">
        <v>25</v>
      </c>
      <c r="C20" s="30">
        <v>2.7</v>
      </c>
      <c r="D20" s="30" t="s">
        <v>21</v>
      </c>
      <c r="E20" s="30">
        <v>3.5</v>
      </c>
      <c r="F20" s="30" t="s">
        <v>21</v>
      </c>
      <c r="G20" s="30">
        <v>3.5</v>
      </c>
      <c r="H20" s="14">
        <f t="shared" si="0"/>
        <v>3.2333333333333329</v>
      </c>
      <c r="I20" s="15">
        <f t="shared" si="1"/>
        <v>2.861356932153392</v>
      </c>
    </row>
    <row r="21" spans="1:10" ht="12.75" customHeight="1" x14ac:dyDescent="0.2">
      <c r="A21" s="39"/>
      <c r="B21" s="13" t="s">
        <v>26</v>
      </c>
      <c r="C21" s="30">
        <v>3.7</v>
      </c>
      <c r="D21" s="30" t="s">
        <v>21</v>
      </c>
      <c r="E21" s="30" t="s">
        <v>21</v>
      </c>
      <c r="F21" s="30" t="s">
        <v>21</v>
      </c>
      <c r="G21" s="30" t="s">
        <v>21</v>
      </c>
      <c r="H21" s="14">
        <f t="shared" si="0"/>
        <v>3.7</v>
      </c>
      <c r="I21" s="15">
        <f t="shared" si="1"/>
        <v>3.2743362831858414</v>
      </c>
    </row>
    <row r="22" spans="1:10" ht="12.75" customHeight="1" x14ac:dyDescent="0.2">
      <c r="A22" s="39" t="s">
        <v>27</v>
      </c>
      <c r="B22" s="27" t="s">
        <v>28</v>
      </c>
      <c r="C22" s="30">
        <v>2.2999999999999998</v>
      </c>
      <c r="D22" s="30">
        <v>2</v>
      </c>
      <c r="E22" s="30">
        <v>2.4</v>
      </c>
      <c r="F22" s="30">
        <v>2.1</v>
      </c>
      <c r="G22" s="30">
        <v>3.5</v>
      </c>
      <c r="H22" s="14">
        <f t="shared" si="0"/>
        <v>2.46</v>
      </c>
      <c r="I22" s="15">
        <f t="shared" si="1"/>
        <v>2.1769911504424782</v>
      </c>
    </row>
    <row r="23" spans="1:10" ht="12.75" customHeight="1" x14ac:dyDescent="0.2">
      <c r="A23" s="39"/>
      <c r="B23" s="28" t="s">
        <v>70</v>
      </c>
      <c r="C23" s="30">
        <v>2.4</v>
      </c>
      <c r="D23" s="30">
        <v>2</v>
      </c>
      <c r="E23" s="30">
        <v>1.6</v>
      </c>
      <c r="F23" s="30">
        <v>2.1</v>
      </c>
      <c r="G23" s="30">
        <v>3.5</v>
      </c>
      <c r="H23" s="14">
        <f t="shared" si="0"/>
        <v>2.3199999999999998</v>
      </c>
      <c r="I23" s="15">
        <f t="shared" si="1"/>
        <v>2.0530973451327434</v>
      </c>
    </row>
    <row r="24" spans="1:10" ht="12.75" customHeight="1" x14ac:dyDescent="0.2">
      <c r="A24" s="39"/>
      <c r="B24" s="28" t="s">
        <v>29</v>
      </c>
      <c r="C24" s="30">
        <v>2.7</v>
      </c>
      <c r="D24" s="30">
        <v>3</v>
      </c>
      <c r="E24" s="30">
        <v>1.9</v>
      </c>
      <c r="F24" s="30">
        <v>2.5</v>
      </c>
      <c r="G24" s="30">
        <v>3.76</v>
      </c>
      <c r="H24" s="14">
        <f t="shared" si="0"/>
        <v>2.7719999999999998</v>
      </c>
      <c r="I24" s="15">
        <f t="shared" si="1"/>
        <v>2.4530973451327434</v>
      </c>
    </row>
    <row r="25" spans="1:10" ht="12.75" customHeight="1" x14ac:dyDescent="0.2">
      <c r="A25" s="39"/>
      <c r="B25" s="28" t="s">
        <v>30</v>
      </c>
      <c r="C25" s="30">
        <v>1.9</v>
      </c>
      <c r="D25" s="30">
        <v>1.9</v>
      </c>
      <c r="E25" s="30">
        <v>1.9</v>
      </c>
      <c r="F25" s="30">
        <v>1.5</v>
      </c>
      <c r="G25" s="30">
        <v>2.95</v>
      </c>
      <c r="H25" s="14">
        <f t="shared" si="0"/>
        <v>2.0299999999999998</v>
      </c>
      <c r="I25" s="15">
        <f t="shared" si="1"/>
        <v>1.7964601769911503</v>
      </c>
    </row>
    <row r="26" spans="1:10" ht="12.75" customHeight="1" x14ac:dyDescent="0.2">
      <c r="A26" s="39"/>
      <c r="B26" s="28" t="s">
        <v>31</v>
      </c>
      <c r="C26" s="30">
        <v>1</v>
      </c>
      <c r="D26" s="30">
        <v>1</v>
      </c>
      <c r="E26" s="30">
        <v>1.3</v>
      </c>
      <c r="F26" s="30">
        <v>1.3</v>
      </c>
      <c r="G26" s="30">
        <v>1.8</v>
      </c>
      <c r="H26" s="14">
        <f t="shared" si="0"/>
        <v>1.2799999999999998</v>
      </c>
      <c r="I26" s="15">
        <f t="shared" si="1"/>
        <v>1.1327433628318584</v>
      </c>
    </row>
    <row r="27" spans="1:10" ht="12.75" customHeight="1" x14ac:dyDescent="0.2">
      <c r="A27" s="39"/>
      <c r="B27" s="28" t="s">
        <v>32</v>
      </c>
      <c r="C27" s="30">
        <f>AVERAGE(2.2,2.5)</f>
        <v>2.35</v>
      </c>
      <c r="D27" s="30">
        <v>2.2000000000000002</v>
      </c>
      <c r="E27" s="30">
        <v>2.2000000000000002</v>
      </c>
      <c r="F27" s="30">
        <v>1.9</v>
      </c>
      <c r="G27" s="30">
        <v>3.5</v>
      </c>
      <c r="H27" s="14">
        <f t="shared" si="0"/>
        <v>2.4300000000000002</v>
      </c>
      <c r="I27" s="15">
        <f t="shared" si="1"/>
        <v>2.1504424778761067</v>
      </c>
      <c r="J27" s="16"/>
    </row>
    <row r="28" spans="1:10" ht="12.75" customHeight="1" x14ac:dyDescent="0.2">
      <c r="A28" s="39"/>
      <c r="B28" s="28" t="s">
        <v>33</v>
      </c>
      <c r="C28" s="30">
        <v>0.7</v>
      </c>
      <c r="D28" s="30">
        <v>0.6</v>
      </c>
      <c r="E28" s="30">
        <v>0.5</v>
      </c>
      <c r="F28" s="30">
        <v>0.6</v>
      </c>
      <c r="G28" s="30">
        <v>0.88</v>
      </c>
      <c r="H28" s="14">
        <f t="shared" si="0"/>
        <v>0.65599999999999992</v>
      </c>
      <c r="I28" s="15">
        <f t="shared" si="1"/>
        <v>0.58053097345132743</v>
      </c>
    </row>
    <row r="29" spans="1:10" ht="12.75" customHeight="1" x14ac:dyDescent="0.2">
      <c r="A29" s="39"/>
      <c r="B29" s="28" t="s">
        <v>34</v>
      </c>
      <c r="C29" s="30" t="s">
        <v>21</v>
      </c>
      <c r="D29" s="30" t="s">
        <v>21</v>
      </c>
      <c r="E29" s="30" t="s">
        <v>21</v>
      </c>
      <c r="F29" s="30">
        <v>2.8</v>
      </c>
      <c r="G29" s="30">
        <v>8.5</v>
      </c>
      <c r="H29" s="14">
        <f t="shared" si="0"/>
        <v>5.65</v>
      </c>
      <c r="I29" s="15">
        <f t="shared" si="1"/>
        <v>5.0000000000000009</v>
      </c>
    </row>
    <row r="30" spans="1:10" ht="12.75" customHeight="1" x14ac:dyDescent="0.2">
      <c r="A30" s="39"/>
      <c r="B30" s="27" t="s">
        <v>35</v>
      </c>
      <c r="C30" s="30" t="s">
        <v>21</v>
      </c>
      <c r="D30" s="30" t="s">
        <v>21</v>
      </c>
      <c r="E30" s="30" t="s">
        <v>21</v>
      </c>
      <c r="F30" s="30" t="s">
        <v>21</v>
      </c>
      <c r="G30" s="30" t="s">
        <v>21</v>
      </c>
      <c r="H30" s="14" t="e">
        <f t="shared" si="0"/>
        <v>#DIV/0!</v>
      </c>
      <c r="I30" s="15" t="e">
        <f t="shared" si="1"/>
        <v>#DIV/0!</v>
      </c>
    </row>
    <row r="31" spans="1:10" ht="12.75" customHeight="1" x14ac:dyDescent="0.2">
      <c r="A31" s="41" t="s">
        <v>65</v>
      </c>
      <c r="B31" s="27" t="s">
        <v>36</v>
      </c>
      <c r="C31" s="30">
        <v>1</v>
      </c>
      <c r="D31" s="30">
        <v>0.8</v>
      </c>
      <c r="E31" s="30">
        <v>0.95</v>
      </c>
      <c r="F31" s="30">
        <v>0.8</v>
      </c>
      <c r="G31" s="30">
        <v>1.5</v>
      </c>
      <c r="H31" s="14">
        <f t="shared" si="0"/>
        <v>1.01</v>
      </c>
      <c r="I31" s="15">
        <f t="shared" si="1"/>
        <v>0.89380530973451333</v>
      </c>
    </row>
    <row r="32" spans="1:10" ht="12.75" customHeight="1" x14ac:dyDescent="0.2">
      <c r="A32" s="41"/>
      <c r="B32" s="27" t="s">
        <v>37</v>
      </c>
      <c r="C32" s="30">
        <v>0.9</v>
      </c>
      <c r="D32" s="30">
        <v>0.7</v>
      </c>
      <c r="E32" s="30">
        <v>0.8</v>
      </c>
      <c r="F32" s="30">
        <v>0.8</v>
      </c>
      <c r="G32" s="30">
        <v>1.2</v>
      </c>
      <c r="H32" s="14">
        <f t="shared" si="0"/>
        <v>0.88000000000000012</v>
      </c>
      <c r="I32" s="15">
        <f t="shared" si="1"/>
        <v>0.77876106194690287</v>
      </c>
    </row>
    <row r="33" spans="1:9" ht="12.75" customHeight="1" x14ac:dyDescent="0.2">
      <c r="A33" s="41"/>
      <c r="B33" s="27" t="s">
        <v>38</v>
      </c>
      <c r="C33" s="30">
        <v>3.7</v>
      </c>
      <c r="D33" s="30">
        <v>4</v>
      </c>
      <c r="E33" s="30">
        <v>3.2</v>
      </c>
      <c r="F33" s="30">
        <v>5.5</v>
      </c>
      <c r="G33" s="30">
        <v>4.95</v>
      </c>
      <c r="H33" s="14">
        <f t="shared" si="0"/>
        <v>4.2699999999999996</v>
      </c>
      <c r="I33" s="15">
        <f t="shared" si="1"/>
        <v>3.7787610619469025</v>
      </c>
    </row>
    <row r="34" spans="1:9" ht="12.75" customHeight="1" x14ac:dyDescent="0.2">
      <c r="A34" s="41"/>
      <c r="B34" s="27" t="s">
        <v>66</v>
      </c>
      <c r="C34" s="30">
        <v>4.5</v>
      </c>
      <c r="D34" s="30">
        <v>6.6</v>
      </c>
      <c r="E34" s="30">
        <v>10</v>
      </c>
      <c r="F34" s="30">
        <v>7</v>
      </c>
      <c r="G34" s="30">
        <v>8.5</v>
      </c>
      <c r="H34" s="14">
        <f t="shared" si="0"/>
        <v>7.32</v>
      </c>
      <c r="I34" s="15">
        <f t="shared" si="1"/>
        <v>6.4778761061946915</v>
      </c>
    </row>
    <row r="35" spans="1:9" ht="12.75" customHeight="1" x14ac:dyDescent="0.2">
      <c r="A35" s="41"/>
      <c r="B35" s="27" t="s">
        <v>39</v>
      </c>
      <c r="C35" s="30">
        <v>0.9</v>
      </c>
      <c r="D35" s="30">
        <v>0.8</v>
      </c>
      <c r="E35" s="30">
        <v>1</v>
      </c>
      <c r="F35" s="30">
        <v>0.8</v>
      </c>
      <c r="G35" s="30">
        <v>1.3</v>
      </c>
      <c r="H35" s="14">
        <f t="shared" si="0"/>
        <v>0.96</v>
      </c>
      <c r="I35" s="15">
        <f t="shared" si="1"/>
        <v>0.8495575221238939</v>
      </c>
    </row>
    <row r="36" spans="1:9" ht="12.75" customHeight="1" x14ac:dyDescent="0.2">
      <c r="A36" s="39" t="s">
        <v>40</v>
      </c>
      <c r="B36" s="27" t="s">
        <v>41</v>
      </c>
      <c r="C36" s="30">
        <v>2.6</v>
      </c>
      <c r="D36" s="30">
        <v>2.5</v>
      </c>
      <c r="E36" s="30" t="s">
        <v>21</v>
      </c>
      <c r="F36" s="30">
        <v>2.5</v>
      </c>
      <c r="G36" s="30">
        <v>3.5</v>
      </c>
      <c r="H36" s="14">
        <f t="shared" si="0"/>
        <v>2.7749999999999999</v>
      </c>
      <c r="I36" s="15">
        <f t="shared" si="1"/>
        <v>2.4557522123893807</v>
      </c>
    </row>
    <row r="37" spans="1:9" ht="12.75" customHeight="1" x14ac:dyDescent="0.2">
      <c r="A37" s="39"/>
      <c r="B37" s="27" t="s">
        <v>42</v>
      </c>
      <c r="C37" s="30">
        <v>3.8</v>
      </c>
      <c r="D37" s="30">
        <v>3.9</v>
      </c>
      <c r="E37" s="30">
        <v>4.0999999999999996</v>
      </c>
      <c r="F37" s="30">
        <v>2.7</v>
      </c>
      <c r="G37" s="30">
        <v>4.5</v>
      </c>
      <c r="H37" s="14">
        <f t="shared" si="0"/>
        <v>3.8</v>
      </c>
      <c r="I37" s="15">
        <f t="shared" si="1"/>
        <v>3.36283185840708</v>
      </c>
    </row>
    <row r="38" spans="1:9" ht="12.75" customHeight="1" x14ac:dyDescent="0.2">
      <c r="A38" s="39"/>
      <c r="B38" s="27" t="s">
        <v>43</v>
      </c>
      <c r="C38" s="30">
        <v>1.5</v>
      </c>
      <c r="D38" s="30">
        <v>1.8</v>
      </c>
      <c r="E38" s="30" t="s">
        <v>21</v>
      </c>
      <c r="F38" s="30" t="s">
        <v>21</v>
      </c>
      <c r="G38" s="30">
        <v>2.59</v>
      </c>
      <c r="H38" s="14">
        <f t="shared" si="0"/>
        <v>1.9633333333333332</v>
      </c>
      <c r="I38" s="15">
        <f t="shared" si="1"/>
        <v>1.7374631268436578</v>
      </c>
    </row>
    <row r="39" spans="1:9" ht="12.75" customHeight="1" x14ac:dyDescent="0.2">
      <c r="A39" s="39"/>
      <c r="B39" s="27" t="s">
        <v>44</v>
      </c>
      <c r="C39" s="30">
        <v>1.4</v>
      </c>
      <c r="D39" s="30">
        <v>1.3</v>
      </c>
      <c r="E39" s="30">
        <v>1.5</v>
      </c>
      <c r="F39" s="30">
        <v>1.5</v>
      </c>
      <c r="G39" s="30">
        <v>1.98</v>
      </c>
      <c r="H39" s="14">
        <f t="shared" si="0"/>
        <v>1.536</v>
      </c>
      <c r="I39" s="15">
        <f t="shared" si="1"/>
        <v>1.3592920353982303</v>
      </c>
    </row>
    <row r="40" spans="1:9" ht="12.75" customHeight="1" x14ac:dyDescent="0.2">
      <c r="A40" s="39"/>
      <c r="B40" s="27" t="s">
        <v>45</v>
      </c>
      <c r="C40" s="30" t="s">
        <v>21</v>
      </c>
      <c r="D40" s="30" t="s">
        <v>21</v>
      </c>
      <c r="E40" s="30" t="s">
        <v>21</v>
      </c>
      <c r="F40" s="30" t="s">
        <v>21</v>
      </c>
      <c r="G40" s="30" t="s">
        <v>21</v>
      </c>
      <c r="H40" s="14" t="e">
        <f t="shared" si="0"/>
        <v>#DIV/0!</v>
      </c>
      <c r="I40" s="15" t="e">
        <f t="shared" si="1"/>
        <v>#DIV/0!</v>
      </c>
    </row>
    <row r="41" spans="1:9" ht="12.75" customHeight="1" x14ac:dyDescent="0.2">
      <c r="A41" s="39"/>
      <c r="B41" s="27" t="s">
        <v>46</v>
      </c>
      <c r="C41" s="30">
        <v>2.5</v>
      </c>
      <c r="D41" s="30">
        <v>2.6</v>
      </c>
      <c r="E41" s="30">
        <v>2.99</v>
      </c>
      <c r="F41" s="30">
        <v>3</v>
      </c>
      <c r="G41" s="30">
        <v>3.4</v>
      </c>
      <c r="H41" s="14">
        <f t="shared" si="0"/>
        <v>2.8980000000000001</v>
      </c>
      <c r="I41" s="15">
        <f t="shared" si="1"/>
        <v>2.5646017699115049</v>
      </c>
    </row>
    <row r="42" spans="1:9" ht="12.75" customHeight="1" x14ac:dyDescent="0.2">
      <c r="A42" s="39"/>
      <c r="B42" s="27" t="s">
        <v>47</v>
      </c>
      <c r="C42" s="30">
        <v>4.5</v>
      </c>
      <c r="D42" s="30">
        <v>5.5</v>
      </c>
      <c r="E42" s="30">
        <v>7.5</v>
      </c>
      <c r="F42" s="30">
        <v>4.2</v>
      </c>
      <c r="G42" s="30">
        <f>AVERAGE(6.5,7.8)</f>
        <v>7.15</v>
      </c>
      <c r="H42" s="14">
        <f t="shared" si="0"/>
        <v>5.7700000000000005</v>
      </c>
      <c r="I42" s="15">
        <f t="shared" si="1"/>
        <v>5.1061946902654878</v>
      </c>
    </row>
    <row r="43" spans="1:9" ht="12.75" customHeight="1" x14ac:dyDescent="0.2">
      <c r="A43" s="39"/>
      <c r="B43" s="27" t="s">
        <v>48</v>
      </c>
      <c r="C43" s="30">
        <v>1.89</v>
      </c>
      <c r="D43" s="30">
        <v>2.5</v>
      </c>
      <c r="E43" s="30">
        <v>2.2999999999999998</v>
      </c>
      <c r="F43" s="30">
        <v>2.5</v>
      </c>
      <c r="G43" s="30">
        <v>2.69</v>
      </c>
      <c r="H43" s="14">
        <f t="shared" si="0"/>
        <v>2.3759999999999999</v>
      </c>
      <c r="I43" s="15">
        <f t="shared" si="1"/>
        <v>2.1026548672566374</v>
      </c>
    </row>
    <row r="44" spans="1:9" ht="12.75" customHeight="1" x14ac:dyDescent="0.2">
      <c r="A44" s="39"/>
      <c r="B44" s="27" t="s">
        <v>49</v>
      </c>
      <c r="C44" s="30" t="s">
        <v>21</v>
      </c>
      <c r="D44" s="30" t="s">
        <v>21</v>
      </c>
      <c r="E44" s="30" t="s">
        <v>21</v>
      </c>
      <c r="F44" s="30" t="s">
        <v>21</v>
      </c>
      <c r="G44" s="30" t="s">
        <v>21</v>
      </c>
      <c r="H44" s="14" t="e">
        <f t="shared" si="0"/>
        <v>#DIV/0!</v>
      </c>
      <c r="I44" s="15" t="e">
        <f t="shared" si="1"/>
        <v>#DIV/0!</v>
      </c>
    </row>
    <row r="45" spans="1:9" ht="12.75" customHeight="1" x14ac:dyDescent="0.2">
      <c r="A45" s="39"/>
      <c r="B45" s="27" t="s">
        <v>50</v>
      </c>
      <c r="C45" s="30" t="s">
        <v>21</v>
      </c>
      <c r="D45" s="30" t="s">
        <v>21</v>
      </c>
      <c r="E45" s="30" t="s">
        <v>21</v>
      </c>
      <c r="F45" s="30" t="s">
        <v>21</v>
      </c>
      <c r="G45" s="30">
        <v>12.8</v>
      </c>
      <c r="H45" s="14">
        <f t="shared" si="0"/>
        <v>12.8</v>
      </c>
      <c r="I45" s="15">
        <f t="shared" si="1"/>
        <v>11.327433628318586</v>
      </c>
    </row>
    <row r="46" spans="1:9" ht="12.75" customHeight="1" x14ac:dyDescent="0.2">
      <c r="A46" s="39"/>
      <c r="B46" s="27" t="s">
        <v>51</v>
      </c>
      <c r="C46" s="30">
        <v>3.9</v>
      </c>
      <c r="D46" s="30">
        <v>3.5</v>
      </c>
      <c r="E46" s="30" t="s">
        <v>21</v>
      </c>
      <c r="F46" s="30">
        <v>6.5</v>
      </c>
      <c r="G46" s="30">
        <f>AVERAGE(8.5,9)</f>
        <v>8.75</v>
      </c>
      <c r="H46" s="14">
        <f t="shared" si="0"/>
        <v>5.6624999999999996</v>
      </c>
      <c r="I46" s="15">
        <f t="shared" si="1"/>
        <v>5.0110619469026547</v>
      </c>
    </row>
    <row r="47" spans="1:9" ht="12.75" customHeight="1" x14ac:dyDescent="0.2">
      <c r="A47" s="39"/>
      <c r="B47" s="27" t="s">
        <v>52</v>
      </c>
      <c r="C47" s="30">
        <v>2.2000000000000002</v>
      </c>
      <c r="D47" s="30">
        <v>2</v>
      </c>
      <c r="E47" s="30">
        <v>2.8</v>
      </c>
      <c r="F47" s="30">
        <v>2.7</v>
      </c>
      <c r="G47" s="30">
        <v>3.95</v>
      </c>
      <c r="H47" s="14">
        <f t="shared" si="0"/>
        <v>2.7299999999999995</v>
      </c>
      <c r="I47" s="15">
        <f t="shared" si="1"/>
        <v>2.415929203539823</v>
      </c>
    </row>
    <row r="48" spans="1:9" ht="12.75" customHeight="1" x14ac:dyDescent="0.2">
      <c r="A48" s="39"/>
      <c r="B48" s="27" t="s">
        <v>53</v>
      </c>
      <c r="C48" s="30">
        <v>2.5</v>
      </c>
      <c r="D48" s="30">
        <v>2.2999999999999998</v>
      </c>
      <c r="E48" s="30">
        <v>2.9</v>
      </c>
      <c r="F48" s="30">
        <v>2.2999999999999998</v>
      </c>
      <c r="G48" s="30">
        <f>AVERAGE(4.95,3.95)</f>
        <v>4.45</v>
      </c>
      <c r="H48" s="14">
        <f t="shared" si="0"/>
        <v>2.8899999999999997</v>
      </c>
      <c r="I48" s="15">
        <f t="shared" si="1"/>
        <v>2.5575221238938051</v>
      </c>
    </row>
    <row r="49" spans="1:10" ht="12.75" customHeight="1" x14ac:dyDescent="0.2">
      <c r="A49" s="39"/>
      <c r="B49" s="27" t="s">
        <v>54</v>
      </c>
      <c r="C49" s="30">
        <v>2.5</v>
      </c>
      <c r="D49" s="30">
        <v>2.2000000000000002</v>
      </c>
      <c r="E49" s="30">
        <v>2.9</v>
      </c>
      <c r="F49" s="30">
        <v>2.2999999999999998</v>
      </c>
      <c r="G49" s="30">
        <f>AVERAGE(4.95,3.95)</f>
        <v>4.45</v>
      </c>
      <c r="H49" s="14">
        <f t="shared" si="0"/>
        <v>2.8699999999999997</v>
      </c>
      <c r="I49" s="15">
        <f t="shared" si="1"/>
        <v>2.5398230088495573</v>
      </c>
    </row>
    <row r="50" spans="1:10" ht="12.75" customHeight="1" x14ac:dyDescent="0.2">
      <c r="A50" s="39"/>
      <c r="B50" s="29" t="s">
        <v>55</v>
      </c>
      <c r="C50" s="30">
        <v>0.55000000000000004</v>
      </c>
      <c r="D50" s="30">
        <v>0.6</v>
      </c>
      <c r="E50" s="30">
        <v>0.55000000000000004</v>
      </c>
      <c r="F50" s="30">
        <v>0.6</v>
      </c>
      <c r="G50" s="30">
        <v>0.67</v>
      </c>
      <c r="H50" s="14">
        <f t="shared" si="0"/>
        <v>0.59399999999999997</v>
      </c>
      <c r="I50" s="15">
        <f t="shared" si="1"/>
        <v>0.52566371681415935</v>
      </c>
    </row>
    <row r="51" spans="1:10" ht="12.75" customHeight="1" x14ac:dyDescent="0.2">
      <c r="A51" s="39"/>
      <c r="B51" s="29" t="s">
        <v>56</v>
      </c>
      <c r="C51" s="30">
        <v>1.4</v>
      </c>
      <c r="D51" s="30">
        <v>1.7</v>
      </c>
      <c r="E51" s="30">
        <v>1.6</v>
      </c>
      <c r="F51" s="30">
        <v>1.3</v>
      </c>
      <c r="G51" s="30">
        <v>1.25</v>
      </c>
      <c r="H51" s="14">
        <f t="shared" si="0"/>
        <v>1.4499999999999997</v>
      </c>
      <c r="I51" s="15">
        <f t="shared" si="1"/>
        <v>1.2831858407079646</v>
      </c>
    </row>
    <row r="52" spans="1:10" ht="12.75" customHeight="1" x14ac:dyDescent="0.2">
      <c r="A52" s="39"/>
      <c r="B52" s="29" t="s">
        <v>57</v>
      </c>
      <c r="C52" s="30">
        <v>5.4</v>
      </c>
      <c r="D52" s="30" t="s">
        <v>21</v>
      </c>
      <c r="E52" s="30">
        <v>4.8</v>
      </c>
      <c r="F52" s="30" t="s">
        <v>21</v>
      </c>
      <c r="G52" s="30">
        <f>AVERAGE(3.95,4.95,4.95)</f>
        <v>4.6166666666666671</v>
      </c>
      <c r="H52" s="14">
        <f t="shared" si="0"/>
        <v>4.9388888888888891</v>
      </c>
      <c r="I52" s="15">
        <f t="shared" si="1"/>
        <v>4.3706981317600793</v>
      </c>
    </row>
    <row r="53" spans="1:10" ht="12.75" customHeight="1" x14ac:dyDescent="0.2">
      <c r="A53" s="39"/>
      <c r="B53" s="29" t="s">
        <v>58</v>
      </c>
      <c r="C53" s="30">
        <v>2.2000000000000002</v>
      </c>
      <c r="D53" s="30">
        <v>2.5</v>
      </c>
      <c r="E53" s="30">
        <v>2.99</v>
      </c>
      <c r="F53" s="30">
        <v>2.9</v>
      </c>
      <c r="G53" s="30">
        <v>5.95</v>
      </c>
      <c r="H53" s="14">
        <f t="shared" si="0"/>
        <v>3.3079999999999998</v>
      </c>
      <c r="I53" s="15">
        <f t="shared" si="1"/>
        <v>2.927433628318584</v>
      </c>
    </row>
    <row r="54" spans="1:10" ht="8.25" customHeight="1" x14ac:dyDescent="0.2">
      <c r="A54" s="5"/>
      <c r="B54" s="5"/>
      <c r="C54" s="6"/>
      <c r="D54" s="9"/>
      <c r="E54" s="9"/>
      <c r="F54" s="9"/>
      <c r="G54" s="9"/>
      <c r="H54" s="5"/>
    </row>
    <row r="55" spans="1:10" ht="10.5" customHeight="1" x14ac:dyDescent="0.2">
      <c r="A55" s="17" t="s">
        <v>59</v>
      </c>
      <c r="B55" s="18"/>
      <c r="C55" s="19"/>
      <c r="D55" s="20"/>
      <c r="E55" s="40" t="s">
        <v>60</v>
      </c>
      <c r="F55" s="40"/>
      <c r="G55" s="40"/>
      <c r="H55" s="40"/>
      <c r="I55" s="21"/>
      <c r="J55" s="21"/>
    </row>
    <row r="56" spans="1:10" ht="9.75" customHeight="1" x14ac:dyDescent="0.2">
      <c r="A56" s="18" t="s">
        <v>61</v>
      </c>
      <c r="B56" s="18"/>
      <c r="C56" s="19"/>
      <c r="D56" s="20"/>
      <c r="E56" s="40"/>
      <c r="F56" s="40"/>
      <c r="G56" s="40"/>
      <c r="H56" s="40"/>
      <c r="I56" s="21"/>
      <c r="J56" s="21"/>
    </row>
    <row r="57" spans="1:10" s="21" customFormat="1" ht="12" customHeight="1" x14ac:dyDescent="0.2">
      <c r="A57" s="18" t="s">
        <v>62</v>
      </c>
      <c r="B57" s="18"/>
      <c r="C57" s="19"/>
      <c r="D57" s="20"/>
      <c r="E57" s="20"/>
      <c r="G57" s="20"/>
      <c r="H57" s="18"/>
    </row>
    <row r="58" spans="1:10" ht="18.75" customHeight="1" x14ac:dyDescent="0.25">
      <c r="A58" s="17"/>
      <c r="B58" s="17"/>
      <c r="C58" s="22"/>
      <c r="D58" s="20"/>
      <c r="E58" s="20"/>
      <c r="G58" s="20"/>
      <c r="H58" s="18"/>
      <c r="I58" s="21"/>
      <c r="J58" s="21"/>
    </row>
    <row r="59" spans="1:10" ht="14.25" customHeight="1" x14ac:dyDescent="0.25">
      <c r="A59" s="21"/>
      <c r="B59" s="23"/>
      <c r="C59" s="24"/>
      <c r="D59" s="25"/>
      <c r="E59" s="40" t="s">
        <v>71</v>
      </c>
      <c r="F59" s="40"/>
      <c r="G59" s="40"/>
      <c r="H59" s="40"/>
      <c r="I59" s="21"/>
      <c r="J59" s="21"/>
    </row>
    <row r="60" spans="1:10" ht="11.25" customHeight="1" x14ac:dyDescent="0.25">
      <c r="A60" s="23" t="s">
        <v>63</v>
      </c>
      <c r="B60" s="21" t="s">
        <v>64</v>
      </c>
      <c r="C60" s="24"/>
      <c r="D60" s="25"/>
      <c r="E60" s="25"/>
      <c r="F60" s="25"/>
      <c r="G60" s="25"/>
      <c r="H60" s="21"/>
      <c r="I60" s="21"/>
      <c r="J60" s="21"/>
    </row>
    <row r="61" spans="1:10" ht="13.5" x14ac:dyDescent="0.25">
      <c r="A61" s="21"/>
      <c r="B61" s="21"/>
      <c r="C61" s="24"/>
      <c r="D61" s="25"/>
      <c r="E61" s="25"/>
      <c r="F61" s="25"/>
      <c r="G61" s="25"/>
      <c r="H61" s="21"/>
      <c r="I61" s="21"/>
      <c r="J61" s="21"/>
    </row>
  </sheetData>
  <mergeCells count="16">
    <mergeCell ref="E59:H59"/>
    <mergeCell ref="A22:A30"/>
    <mergeCell ref="A31:A35"/>
    <mergeCell ref="A36:A53"/>
    <mergeCell ref="E55:H55"/>
    <mergeCell ref="E56:H56"/>
    <mergeCell ref="A6:D6"/>
    <mergeCell ref="A7:D7"/>
    <mergeCell ref="A8:H8"/>
    <mergeCell ref="A9:H9"/>
    <mergeCell ref="A11:A21"/>
    <mergeCell ref="A3:D3"/>
    <mergeCell ref="E3:H3"/>
    <mergeCell ref="A4:D4"/>
    <mergeCell ref="E4:H4"/>
    <mergeCell ref="A5:D5"/>
  </mergeCells>
  <pageMargins left="0.39374999999999999" right="0" top="0.27569444444444402" bottom="0.23611111111111099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ΠΙΣΤ ΤΙΜΩΝ ΟΠΩΡ-ΚΩΝ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ΕΥΑΓΓΕΛΙΑ ΚΑΝΤΟΠΟΥΛΟΥ</cp:lastModifiedBy>
  <cp:revision>174</cp:revision>
  <cp:lastPrinted>2026-07-17T06:38:11Z</cp:lastPrinted>
  <dcterms:created xsi:type="dcterms:W3CDTF">2022-07-01T11:24:40Z</dcterms:created>
  <dcterms:modified xsi:type="dcterms:W3CDTF">2026-07-17T10:41:52Z</dcterms:modified>
  <dc:language>el-GR</dc:language>
</cp:coreProperties>
</file>