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5\"/>
    </mc:Choice>
  </mc:AlternateContent>
  <xr:revisionPtr revIDLastSave="0" documentId="13_ncr:1_{F0C89CE5-8C4F-4EE6-B3C4-DE5FF221BA55}" xr6:coauthVersionLast="47" xr6:coauthVersionMax="47" xr10:uidLastSave="{00000000-0000-0000-0000-000000000000}"/>
  <bookViews>
    <workbookView xWindow="14655" yWindow="345" windowWidth="1453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D17" i="1"/>
  <c r="C17" i="1"/>
  <c r="B17" i="1"/>
  <c r="G17" i="1" s="1"/>
  <c r="H17" i="1" s="1"/>
  <c r="E16" i="1"/>
  <c r="D16" i="1"/>
  <c r="B16" i="1"/>
  <c r="G16" i="1" s="1"/>
  <c r="H16" i="1" s="1"/>
  <c r="F15" i="1"/>
  <c r="E15" i="1"/>
  <c r="G15" i="1" s="1"/>
  <c r="H15" i="1" s="1"/>
  <c r="D15" i="1"/>
  <c r="C15" i="1"/>
  <c r="B15" i="1"/>
  <c r="E14" i="1"/>
  <c r="D14" i="1"/>
  <c r="C14" i="1"/>
  <c r="B14" i="1"/>
  <c r="F13" i="1"/>
  <c r="E13" i="1"/>
  <c r="D13" i="1"/>
  <c r="C13" i="1"/>
  <c r="B13" i="1"/>
  <c r="G13" i="1" s="1"/>
  <c r="H13" i="1" s="1"/>
  <c r="G18" i="1"/>
  <c r="H18" i="1"/>
  <c r="G14" i="1"/>
</calcChain>
</file>

<file path=xl/sharedStrings.xml><?xml version="1.0" encoding="utf-8"?>
<sst xmlns="http://schemas.openxmlformats.org/spreadsheetml/2006/main" count="36" uniqueCount="30">
  <si>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</si>
  <si>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</si>
  <si>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</si>
  <si>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</si>
  <si>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</si>
  <si>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</si>
  <si>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</si>
  <si>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</si>
  <si>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</si>
  <si>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Δ.ΜΑΣΟΥΤΗΣ Α.Ε.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</si>
  <si>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</si>
  <si>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</si>
  <si>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</si>
  <si>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</si>
  <si>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</si>
  <si>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</si>
  <si>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</si>
  <si>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</si>
  <si>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</si>
  <si>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</si>
  <si>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</si>
  <si>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</si>
  <si>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</si>
  <si>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ΠΕΝΤΕ Α.Ε. (ΓΑΛΑΞΙΑΣ)</t>
  </si>
  <si>
    <t>ΓΡΗΓΟΡΑΚΗΣ ΠΡΟΣΔΡΟΜΟΣ</t>
  </si>
  <si>
    <t>Κιλκίς 31 Οκτωβρίου 2025</t>
  </si>
  <si>
    <t>ΑΝΕΔΗΚ ΚΡΗΤΙΚΟΣ</t>
  </si>
  <si>
    <t>Ιωάννης  Ανταβαλής</t>
  </si>
  <si>
    <t>κ.α.α.</t>
  </si>
  <si>
    <t>Αριθ. Πρωτ.: οικ. 813176(2344)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</si>
</sst>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9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1.5703125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37"/>
      <c r="F1" s="37"/>
      <c r="G1" s="38"/>
    </row>
    <row r="2" spans="1:8" x14ac:dyDescent="0.2">
      <c r="A2" s="3" t="s">
        <v>0</v>
      </c>
      <c r="B2" s="4"/>
      <c r="C2" s="5"/>
      <c r="D2" s="6"/>
      <c r="E2" s="7" t="s">
        <v>25</v>
      </c>
      <c r="F2" s="8"/>
    </row>
    <row r="3" spans="1:8" x14ac:dyDescent="0.2">
      <c r="A3" s="9" t="s">
        <v>1</v>
      </c>
      <c r="B3" s="4"/>
      <c r="C3" s="5"/>
      <c r="D3" s="6"/>
      <c r="E3" s="7" t="s">
        <v>29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39" t="s">
        <v>6</v>
      </c>
      <c r="B9" s="39"/>
      <c r="C9" s="39"/>
      <c r="D9" s="39"/>
      <c r="E9" s="39"/>
      <c r="F9" s="39"/>
      <c r="G9" s="39"/>
    </row>
    <row r="10" spans="1:8" ht="15" customHeight="1" x14ac:dyDescent="0.2">
      <c r="A10" s="40" t="s">
        <v>7</v>
      </c>
      <c r="B10" s="40"/>
      <c r="C10" s="40"/>
      <c r="D10" s="40"/>
      <c r="E10" s="40"/>
      <c r="F10" s="40"/>
      <c r="G10" s="40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22</v>
      </c>
      <c r="C12" s="34" t="s">
        <v>23</v>
      </c>
      <c r="D12" s="34" t="s">
        <v>26</v>
      </c>
      <c r="E12" s="34" t="s">
        <v>9</v>
      </c>
      <c r="F12" s="35" t="s">
        <v>24</v>
      </c>
      <c r="G12" s="19" t="s">
        <v>10</v>
      </c>
    </row>
    <row r="13" spans="1:8" s="23" customFormat="1" ht="29.25" customHeight="1" x14ac:dyDescent="0.2">
      <c r="A13" s="20" t="s">
        <v>11</v>
      </c>
      <c r="B13" s="31">
        <f>AVERAGE(6.99,6.75,6.75)</f>
        <v>6.830000000000001</v>
      </c>
      <c r="C13" s="31">
        <f>AVERAGE(5.85,6.77,7.98,10.05)</f>
        <v>7.6625000000000005</v>
      </c>
      <c r="D13" s="31">
        <f>AVERAGE(6.72,9.79,6.85,7.58)</f>
        <v>7.7349999999999994</v>
      </c>
      <c r="E13" s="31">
        <f>AVERAGE(5.99,8.6,6.52,9.98)</f>
        <v>7.7725</v>
      </c>
      <c r="F13" s="31">
        <f>AVERAGE(4.99)</f>
        <v>4.99</v>
      </c>
      <c r="G13" s="21">
        <f t="shared" ref="G13:G18" si="0">AVERAGE(B13:F13)</f>
        <v>6.9980000000000002</v>
      </c>
      <c r="H13" s="22">
        <f>G13/1.13</f>
        <v>6.1929203539823012</v>
      </c>
    </row>
    <row r="14" spans="1:8" s="23" customFormat="1" ht="28.7" customHeight="1" x14ac:dyDescent="0.2">
      <c r="A14" s="20" t="s">
        <v>13</v>
      </c>
      <c r="B14" s="31">
        <f>AVERAGE(26.95,23.35)</f>
        <v>25.15</v>
      </c>
      <c r="C14" s="31">
        <f>AVERAGE(22.9,25.25,27.4)</f>
        <v>25.183333333333334</v>
      </c>
      <c r="D14" s="31">
        <f>AVERAGE(21.9,26.78)</f>
        <v>24.34</v>
      </c>
      <c r="E14" s="32">
        <f>AVERAGE(39,24.26,22.99)</f>
        <v>28.75</v>
      </c>
      <c r="F14" s="31" t="s">
        <v>12</v>
      </c>
      <c r="G14" s="21">
        <f t="shared" si="0"/>
        <v>25.855833333333333</v>
      </c>
      <c r="H14" s="24" t="s">
        <v>12</v>
      </c>
    </row>
    <row r="15" spans="1:8" s="23" customFormat="1" ht="39" customHeight="1" x14ac:dyDescent="0.2">
      <c r="A15" s="20" t="s">
        <v>14</v>
      </c>
      <c r="B15" s="31">
        <f>AVERAGE(8.15,6.79,7.49)</f>
        <v>7.4766666666666666</v>
      </c>
      <c r="C15" s="31">
        <f>AVERAGE(7.9,11.55,7.8,8.1,8.1,7.78,9.4)</f>
        <v>8.661428571428571</v>
      </c>
      <c r="D15" s="31">
        <f>AVERAGE(11.75,8.26,9.3,9.48,6.73,8.98)</f>
        <v>9.0833333333333339</v>
      </c>
      <c r="E15" s="31">
        <f>AVERAGE(9.88,9.99,11.02,8.9,11.02,11.02,9.31,6.99,6.95,10.98,10.98,10.5,10.81,12.18,9.25)</f>
        <v>9.9853333333333332</v>
      </c>
      <c r="F15" s="31">
        <f>AVERAGE(6.89,7.54,7.35,6.95)</f>
        <v>7.1825000000000001</v>
      </c>
      <c r="G15" s="21">
        <f t="shared" si="0"/>
        <v>8.4778523809523811</v>
      </c>
      <c r="H15" s="22">
        <f>G15/1.13</f>
        <v>7.5025242309313116</v>
      </c>
    </row>
    <row r="16" spans="1:8" s="23" customFormat="1" ht="38.65" customHeight="1" x14ac:dyDescent="0.2">
      <c r="A16" s="20" t="s">
        <v>21</v>
      </c>
      <c r="B16" s="31">
        <f>AVERAGE(23.99,28.49)</f>
        <v>26.24</v>
      </c>
      <c r="C16" s="31" t="s">
        <v>12</v>
      </c>
      <c r="D16" s="31">
        <f>AVERAGE(28.5)</f>
        <v>28.5</v>
      </c>
      <c r="E16" s="31">
        <f>AVERAGE(28.99,35.99,42.6,38.87,27.89,27.89)</f>
        <v>33.705000000000005</v>
      </c>
      <c r="F16" s="32" t="s">
        <v>12</v>
      </c>
      <c r="G16" s="21">
        <f t="shared" si="0"/>
        <v>29.481666666666666</v>
      </c>
      <c r="H16" s="22">
        <f>G16/1.13</f>
        <v>26.089970501474927</v>
      </c>
    </row>
    <row r="17" spans="1:8" s="23" customFormat="1" ht="26.65" customHeight="1" x14ac:dyDescent="0.2">
      <c r="A17" s="20" t="s">
        <v>15</v>
      </c>
      <c r="B17" s="31">
        <f>AVERAGE(2.24,2.45)</f>
        <v>2.3450000000000002</v>
      </c>
      <c r="C17" s="31">
        <f>AVERAGE(4.84,2.25,2.98,3.95)</f>
        <v>3.5049999999999999</v>
      </c>
      <c r="D17" s="31">
        <f>AVERAGE(3.56,4.16,2.25,2.75)</f>
        <v>3.18</v>
      </c>
      <c r="E17" s="31">
        <f>AVERAGE(3.3,2.49,3.3,2.98)</f>
        <v>3.0175000000000001</v>
      </c>
      <c r="F17" s="31">
        <f>AVERAGE(2.99,2.49)</f>
        <v>2.74</v>
      </c>
      <c r="G17" s="21">
        <f t="shared" si="0"/>
        <v>2.9575</v>
      </c>
      <c r="H17" s="22">
        <f>G17/1.13</f>
        <v>2.6172566371681421</v>
      </c>
    </row>
    <row r="18" spans="1:8" s="23" customFormat="1" ht="25.5" customHeight="1" x14ac:dyDescent="0.2">
      <c r="A18" s="20" t="s">
        <v>16</v>
      </c>
      <c r="B18" s="32">
        <v>10.89</v>
      </c>
      <c r="C18" s="32">
        <v>11.1</v>
      </c>
      <c r="D18" s="31" t="s">
        <v>12</v>
      </c>
      <c r="E18" s="31">
        <f>AVERAGE(16.49,14.59,11.49)</f>
        <v>14.19</v>
      </c>
      <c r="F18" s="32">
        <f>AVERAGE(10.61,10.86)</f>
        <v>10.734999999999999</v>
      </c>
      <c r="G18" s="21">
        <f t="shared" si="0"/>
        <v>11.72875</v>
      </c>
      <c r="H18" s="22">
        <f>G18/1.13</f>
        <v>10.379424778761063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17</v>
      </c>
    </row>
    <row r="23" spans="1:8" s="29" customFormat="1" ht="17.25" customHeight="1" x14ac:dyDescent="0.2">
      <c r="A23" s="41" t="s">
        <v>18</v>
      </c>
      <c r="B23" s="41"/>
      <c r="C23" s="41"/>
      <c r="D23" s="41"/>
      <c r="E23" s="41"/>
      <c r="F23" s="41"/>
      <c r="G23" s="41"/>
    </row>
    <row r="24" spans="1:8" s="29" customFormat="1" ht="28.35" customHeight="1" x14ac:dyDescent="0.2">
      <c r="A24" s="41" t="s">
        <v>19</v>
      </c>
      <c r="B24" s="41"/>
      <c r="C24" s="41"/>
      <c r="D24" s="41"/>
      <c r="E24" s="41"/>
      <c r="F24" s="41"/>
      <c r="G24" s="41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2" t="s">
        <v>20</v>
      </c>
      <c r="E26" s="42"/>
      <c r="F26" s="42"/>
      <c r="G26" s="42"/>
    </row>
    <row r="27" spans="1:8" ht="10.5" customHeight="1" x14ac:dyDescent="0.2">
      <c r="D27" s="36" t="s">
        <v>28</v>
      </c>
      <c r="E27" s="36"/>
      <c r="F27" s="36"/>
      <c r="G27" s="36"/>
    </row>
    <row r="28" spans="1:8" ht="32.25" customHeight="1" x14ac:dyDescent="0.2">
      <c r="C28" t="s">
        <v>3</v>
      </c>
      <c r="D28" s="36" t="s">
        <v>27</v>
      </c>
      <c r="E28" s="36"/>
      <c r="F28" s="36"/>
      <c r="G28" s="36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2025-01-31T05:26:42Z</cp:lastPrinted>
  <dcterms:created xsi:type="dcterms:W3CDTF">2024-10-31T07:22:41Z</dcterms:created>
  <dcterms:modified xsi:type="dcterms:W3CDTF">2025-10-31T10:39:41Z</dcterms:modified>
</cp:coreProperties>
</file>